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INDICE TEMPESTIVITA" sheetId="11" r:id="rId1"/>
    <sheet name="Indice pagamenti I trimest2016 " sheetId="6" r:id="rId2"/>
    <sheet name="Indice pagamenti II trimest " sheetId="8" r:id="rId3"/>
  </sheets>
  <definedNames>
    <definedName name="_xlnm._FilterDatabase" localSheetId="1" hidden="1">'Indice pagamenti I trimest2016 '!$B$1:$B$13</definedName>
    <definedName name="_xlnm._FilterDatabase" localSheetId="2" hidden="1">'Indice pagamenti II trimest '!$B$1:$B$25</definedName>
    <definedName name="_xlnm.Print_Area" localSheetId="1">'Indice pagamenti I trimest2016 '!$A$1:$M$14</definedName>
    <definedName name="_xlnm.Print_Area" localSheetId="2">'Indice pagamenti II trimest '!$A$1:$M$26</definedName>
  </definedNames>
  <calcPr calcId="125725"/>
</workbook>
</file>

<file path=xl/calcChain.xml><?xml version="1.0" encoding="utf-8"?>
<calcChain xmlns="http://schemas.openxmlformats.org/spreadsheetml/2006/main">
  <c r="I15" i="11"/>
  <c r="I14"/>
  <c r="I22" i="8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I7"/>
  <c r="K7" s="1"/>
  <c r="L7" s="1"/>
  <c r="I6"/>
  <c r="K6" s="1"/>
  <c r="L6" s="1"/>
  <c r="C23"/>
  <c r="I5"/>
  <c r="K5" s="1"/>
  <c r="L5" s="1"/>
  <c r="I7" i="6"/>
  <c r="I6"/>
  <c r="I5"/>
  <c r="C11"/>
  <c r="L23" i="8" l="1"/>
  <c r="D23" s="1"/>
  <c r="K6" i="6"/>
  <c r="L6" s="1"/>
  <c r="K7"/>
  <c r="L7" s="1"/>
  <c r="I10"/>
  <c r="K10" s="1"/>
  <c r="L10" s="1"/>
  <c r="I9"/>
  <c r="K9" s="1"/>
  <c r="L9" s="1"/>
  <c r="I8"/>
  <c r="K8" s="1"/>
  <c r="L8" s="1"/>
  <c r="K5"/>
  <c r="L5" l="1"/>
  <c r="L11" l="1"/>
  <c r="D11" s="1"/>
</calcChain>
</file>

<file path=xl/comments1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<sst xmlns="http://schemas.openxmlformats.org/spreadsheetml/2006/main" count="136" uniqueCount="91">
  <si>
    <t>Numero Fattura</t>
  </si>
  <si>
    <t xml:space="preserve"> Importo totale documento </t>
  </si>
  <si>
    <t xml:space="preserve"> Data Emissione </t>
  </si>
  <si>
    <t>Numero Protocollo</t>
  </si>
  <si>
    <t xml:space="preserve">Denominazione </t>
  </si>
  <si>
    <t>Data Protocollo</t>
  </si>
  <si>
    <t>Stato fattura SCC - Pagata</t>
  </si>
  <si>
    <t>Mandato</t>
  </si>
  <si>
    <t>PAGATA</t>
  </si>
  <si>
    <t>Data scadenza</t>
  </si>
  <si>
    <t>pagamento (giorni dopo la scadenza)</t>
  </si>
  <si>
    <t>importo x giorni pagamento</t>
  </si>
  <si>
    <t>Data pagamento</t>
  </si>
  <si>
    <t>Note</t>
  </si>
  <si>
    <t>DIRETTORE DEI SEVIZI GENERALI ED AMMINISTRATIVI</t>
  </si>
  <si>
    <t>TELECOM ITALIA S.P.A.</t>
  </si>
  <si>
    <t>POSTE ITALIANE S.P.A.</t>
  </si>
  <si>
    <t>Dott. Vincenzo Amendolagine</t>
  </si>
  <si>
    <t>ANDROM Ufficio di Andrea Romano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</si>
  <si>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 TRIMESTRE 2016</t>
    </r>
  </si>
  <si>
    <t>1PA</t>
  </si>
  <si>
    <t>10 e 11</t>
  </si>
  <si>
    <t>11/PA</t>
  </si>
  <si>
    <t>INFORMATICA E OLTRE di Domenico Lopez</t>
  </si>
  <si>
    <t>8S00065432</t>
  </si>
  <si>
    <t>15 e 16</t>
  </si>
  <si>
    <t>2/PA</t>
  </si>
  <si>
    <t>INCOMM S.R.L.</t>
  </si>
  <si>
    <t>18 e 19</t>
  </si>
  <si>
    <t>INDICE DI TEMPESTIVITA' I TRIMESTRE 2016</t>
  </si>
  <si>
    <t>Bisceglie, 31/03/16</t>
  </si>
  <si>
    <t>INDICE DI TEMPESTIVITA' II TRIMESTRE 2016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</si>
  <si>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 TRIMESTRE 2016</t>
    </r>
  </si>
  <si>
    <t>8/PA 2016</t>
  </si>
  <si>
    <t>ANDROM UFFICIO</t>
  </si>
  <si>
    <t>1956/B15</t>
  </si>
  <si>
    <t>7PA2016</t>
  </si>
  <si>
    <t>LE MUSE S.R.L.</t>
  </si>
  <si>
    <t>1871/B15</t>
  </si>
  <si>
    <t>Mandato relativo al fornitore</t>
  </si>
  <si>
    <t>POSTE ITALIANE</t>
  </si>
  <si>
    <t>1901/B15</t>
  </si>
  <si>
    <t>8S00151818</t>
  </si>
  <si>
    <t>TELECOM ITALIA</t>
  </si>
  <si>
    <t>2128/B15</t>
  </si>
  <si>
    <t>FATTPA 24_16</t>
  </si>
  <si>
    <t>DE PINTO VITO</t>
  </si>
  <si>
    <t>2234/B15</t>
  </si>
  <si>
    <t>2379/B15</t>
  </si>
  <si>
    <t>01420/16</t>
  </si>
  <si>
    <t>EUROEDIZIONI TORINO S.R.L.</t>
  </si>
  <si>
    <t>2411/B15</t>
  </si>
  <si>
    <t>TECNODID S.R.L.</t>
  </si>
  <si>
    <t>2477/B15</t>
  </si>
  <si>
    <t>28 E</t>
  </si>
  <si>
    <t>ANGELO SASSI &amp; C. S.N.C.</t>
  </si>
  <si>
    <t>3068/B15</t>
  </si>
  <si>
    <t>GRIECO AUTOSERVIZI S.N.C. di Grieco C.</t>
  </si>
  <si>
    <t>2831/B15</t>
  </si>
  <si>
    <t>23/05/201</t>
  </si>
  <si>
    <t>2841/b15</t>
  </si>
  <si>
    <t>31 E</t>
  </si>
  <si>
    <t>26/05/201</t>
  </si>
  <si>
    <t>3077/B15</t>
  </si>
  <si>
    <t>1 E</t>
  </si>
  <si>
    <t xml:space="preserve">SASSI LUIGI </t>
  </si>
  <si>
    <t>3386/B15</t>
  </si>
  <si>
    <t>8716136869</t>
  </si>
  <si>
    <t>2926/B15</t>
  </si>
  <si>
    <t>8716138953</t>
  </si>
  <si>
    <t>3069/B15</t>
  </si>
  <si>
    <t>39/AUTO</t>
  </si>
  <si>
    <t>AUTONOLEGGIO GRIECO S.N.C.</t>
  </si>
  <si>
    <t>3097/B15</t>
  </si>
  <si>
    <t>8S00246508</t>
  </si>
  <si>
    <t>3266/B15</t>
  </si>
  <si>
    <t>40/AUTO</t>
  </si>
  <si>
    <t>3096/B15</t>
  </si>
  <si>
    <t>Bisceglie, 30/06/2016</t>
  </si>
  <si>
    <t>INDICE DI TEMPESTIVITA' DEI PAGAMENTI</t>
  </si>
  <si>
    <t>INDICATORE SU BASE TRIMESTRALE</t>
  </si>
  <si>
    <t>FATTURE</t>
  </si>
  <si>
    <t>TRIMESTRE</t>
  </si>
  <si>
    <t>Importo Pagato</t>
  </si>
  <si>
    <t>Importo x giorni pagamento</t>
  </si>
  <si>
    <t>indice di tempestività</t>
  </si>
  <si>
    <t>1° Trimestre</t>
  </si>
  <si>
    <t>2° Trimestre</t>
  </si>
  <si>
    <t>3° trimestre</t>
  </si>
  <si>
    <t>4° trimestre</t>
  </si>
  <si>
    <r>
      <rPr>
        <sz val="12"/>
        <rFont val="Arial"/>
        <family val="2"/>
      </rPr>
      <t>II CIRCOLO DIDATTICO                               
PROF. "V. CAPUTI"
76011 BISCEGLIE (BT)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</si>
</sst>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dd/mm/yy"/>
    <numFmt numFmtId="166" formatCode="&quot;€&quot;\ #,##0.00"/>
    <numFmt numFmtId="167" formatCode="#,##0.00_ ;[Red]\-#,##0.00\ "/>
  </numFmts>
  <fonts count="14"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66" fontId="12" fillId="0" borderId="1" xfId="0" applyNumberFormat="1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1469"/>
          <a:ext cx="457200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107137</xdr:colOff>
      <xdr:row>1</xdr:row>
      <xdr:rowOff>190500</xdr:rowOff>
    </xdr:from>
    <xdr:to>
      <xdr:col>11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3387" y="323850"/>
          <a:ext cx="58818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86201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I17" sqref="I17"/>
    </sheetView>
  </sheetViews>
  <sheetFormatPr defaultRowHeight="12.75"/>
  <cols>
    <col min="3" max="3" width="0.28515625" customWidth="1"/>
    <col min="4" max="5" width="9.140625" hidden="1" customWidth="1"/>
    <col min="6" max="6" width="11.140625" customWidth="1"/>
    <col min="7" max="7" width="13.7109375" customWidth="1"/>
    <col min="8" max="8" width="15.85546875" customWidth="1"/>
    <col min="9" max="9" width="20.7109375" customWidth="1"/>
    <col min="10" max="10" width="18.140625" customWidth="1"/>
    <col min="12" max="12" width="24.85546875" customWidth="1"/>
  </cols>
  <sheetData>
    <row r="1" spans="1:12">
      <c r="A1" s="61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7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5" spans="1:12" ht="18">
      <c r="F5" s="45" t="s">
        <v>79</v>
      </c>
      <c r="G5" s="45"/>
      <c r="H5" s="45"/>
      <c r="K5" s="46">
        <v>2016</v>
      </c>
    </row>
    <row r="11" spans="1:12">
      <c r="F11" s="55" t="s">
        <v>80</v>
      </c>
      <c r="G11" s="56"/>
      <c r="H11" s="56"/>
      <c r="I11" s="57"/>
    </row>
    <row r="12" spans="1:12">
      <c r="F12" s="58" t="s">
        <v>81</v>
      </c>
      <c r="G12" s="59"/>
      <c r="H12" s="59"/>
      <c r="I12" s="60"/>
    </row>
    <row r="13" spans="1:12" ht="25.5">
      <c r="F13" s="47" t="s">
        <v>82</v>
      </c>
      <c r="G13" s="48" t="s">
        <v>83</v>
      </c>
      <c r="H13" s="49" t="s">
        <v>84</v>
      </c>
      <c r="I13" s="48" t="s">
        <v>85</v>
      </c>
    </row>
    <row r="14" spans="1:12">
      <c r="F14" s="50" t="s">
        <v>86</v>
      </c>
      <c r="G14" s="51">
        <v>834.71</v>
      </c>
      <c r="H14" s="52">
        <v>-11218.46</v>
      </c>
      <c r="I14" s="53">
        <f>H14/G14</f>
        <v>-13.43994920391513</v>
      </c>
    </row>
    <row r="15" spans="1:12" ht="13.5" thickBot="1">
      <c r="F15" s="50" t="s">
        <v>87</v>
      </c>
      <c r="G15" s="54">
        <v>8537.07</v>
      </c>
      <c r="H15" s="52">
        <v>-81180.5</v>
      </c>
      <c r="I15" s="53">
        <f t="shared" ref="I15" si="0">H15/G15</f>
        <v>-9.5091758647873341</v>
      </c>
    </row>
    <row r="16" spans="1:12">
      <c r="F16" s="50" t="s">
        <v>88</v>
      </c>
      <c r="G16" s="51"/>
      <c r="H16" s="52"/>
      <c r="I16" s="53"/>
    </row>
    <row r="17" spans="6:9">
      <c r="F17" s="50" t="s">
        <v>89</v>
      </c>
      <c r="G17" s="51"/>
      <c r="H17" s="52"/>
      <c r="I17" s="53"/>
    </row>
  </sheetData>
  <mergeCells count="3">
    <mergeCell ref="F11:I11"/>
    <mergeCell ref="F12:I12"/>
    <mergeCell ref="A1:L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T14"/>
  <sheetViews>
    <sheetView workbookViewId="0">
      <selection activeCell="A15" sqref="A15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348" ht="4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348" ht="51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20</v>
      </c>
      <c r="B5" s="31" t="s">
        <v>18</v>
      </c>
      <c r="C5" s="11">
        <v>213.5</v>
      </c>
      <c r="D5" s="16">
        <v>42374</v>
      </c>
      <c r="E5" s="12">
        <v>42383</v>
      </c>
      <c r="F5" s="17">
        <v>202</v>
      </c>
      <c r="G5" s="8" t="s">
        <v>8</v>
      </c>
      <c r="H5" s="43" t="s">
        <v>21</v>
      </c>
      <c r="I5" s="7">
        <f t="shared" ref="I5:I10" si="0">E5+30</f>
        <v>42413</v>
      </c>
      <c r="J5" s="7">
        <v>42389</v>
      </c>
      <c r="K5" s="9">
        <f>J5-I5</f>
        <v>-24</v>
      </c>
      <c r="L5" s="10">
        <f>K5*C5</f>
        <v>-5124</v>
      </c>
      <c r="M5" s="13"/>
      <c r="AG5" s="1"/>
      <c r="AH5" s="1"/>
      <c r="AI5" s="1"/>
      <c r="AJ5" s="1"/>
    </row>
    <row r="6" spans="1:16348" s="22" customFormat="1" ht="44.25" customHeight="1">
      <c r="A6" s="14" t="s">
        <v>22</v>
      </c>
      <c r="B6" s="23" t="s">
        <v>23</v>
      </c>
      <c r="C6" s="18">
        <v>240</v>
      </c>
      <c r="D6" s="16">
        <v>42417</v>
      </c>
      <c r="E6" s="24">
        <v>42418</v>
      </c>
      <c r="F6" s="17">
        <v>845</v>
      </c>
      <c r="G6" s="8" t="s">
        <v>8</v>
      </c>
      <c r="H6" s="17">
        <v>14</v>
      </c>
      <c r="I6" s="7">
        <f t="shared" si="0"/>
        <v>42448</v>
      </c>
      <c r="J6" s="7">
        <v>42443</v>
      </c>
      <c r="K6" s="9">
        <f t="shared" ref="K6:K10" si="1">J6-I6</f>
        <v>-5</v>
      </c>
      <c r="L6" s="10">
        <f t="shared" ref="L6:L10" si="2">K6*C6</f>
        <v>-1200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 t="s">
        <v>24</v>
      </c>
      <c r="B7" s="31" t="s">
        <v>15</v>
      </c>
      <c r="C7" s="18">
        <v>109.56</v>
      </c>
      <c r="D7" s="16">
        <v>42405</v>
      </c>
      <c r="E7" s="24">
        <v>42419</v>
      </c>
      <c r="F7" s="17">
        <v>880</v>
      </c>
      <c r="G7" s="8" t="s">
        <v>8</v>
      </c>
      <c r="H7" s="17" t="s">
        <v>25</v>
      </c>
      <c r="I7" s="7">
        <f t="shared" si="0"/>
        <v>42449</v>
      </c>
      <c r="J7" s="7">
        <v>42443</v>
      </c>
      <c r="K7" s="9">
        <f t="shared" si="1"/>
        <v>-6</v>
      </c>
      <c r="L7" s="10">
        <f t="shared" si="2"/>
        <v>-657.36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>
        <v>8716022029</v>
      </c>
      <c r="B8" s="31" t="s">
        <v>16</v>
      </c>
      <c r="C8" s="11">
        <v>10.93</v>
      </c>
      <c r="D8" s="16">
        <v>42408</v>
      </c>
      <c r="E8" s="12">
        <v>42419</v>
      </c>
      <c r="F8" s="17">
        <v>879</v>
      </c>
      <c r="G8" s="8" t="s">
        <v>8</v>
      </c>
      <c r="H8" s="17">
        <v>17</v>
      </c>
      <c r="I8" s="7">
        <f t="shared" si="0"/>
        <v>42449</v>
      </c>
      <c r="J8" s="7">
        <v>42443</v>
      </c>
      <c r="K8" s="9">
        <f t="shared" si="1"/>
        <v>-6</v>
      </c>
      <c r="L8" s="10">
        <f t="shared" si="2"/>
        <v>-65.58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26</v>
      </c>
      <c r="B9" s="15" t="s">
        <v>27</v>
      </c>
      <c r="C9" s="11">
        <v>236.68</v>
      </c>
      <c r="D9" s="16">
        <v>42422</v>
      </c>
      <c r="E9" s="12">
        <v>42429</v>
      </c>
      <c r="F9" s="17">
        <v>1109</v>
      </c>
      <c r="G9" s="8" t="s">
        <v>8</v>
      </c>
      <c r="H9" s="17" t="s">
        <v>28</v>
      </c>
      <c r="I9" s="7">
        <f t="shared" si="0"/>
        <v>42459</v>
      </c>
      <c r="J9" s="7">
        <v>42443</v>
      </c>
      <c r="K9" s="9">
        <f t="shared" si="1"/>
        <v>-16</v>
      </c>
      <c r="L9" s="10">
        <f t="shared" si="2"/>
        <v>-3786.88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>
        <v>8716047399</v>
      </c>
      <c r="B10" s="31" t="s">
        <v>16</v>
      </c>
      <c r="C10" s="18">
        <v>24.04</v>
      </c>
      <c r="D10" s="16">
        <v>42426</v>
      </c>
      <c r="E10" s="24">
        <v>42429</v>
      </c>
      <c r="F10" s="17">
        <v>1108</v>
      </c>
      <c r="G10" s="8" t="s">
        <v>8</v>
      </c>
      <c r="H10" s="17">
        <v>20</v>
      </c>
      <c r="I10" s="7">
        <f t="shared" si="0"/>
        <v>42459</v>
      </c>
      <c r="J10" s="7">
        <v>42443</v>
      </c>
      <c r="K10" s="9">
        <f t="shared" si="1"/>
        <v>-16</v>
      </c>
      <c r="L10" s="10">
        <f t="shared" si="2"/>
        <v>-384.64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" customFormat="1" ht="53.25" customHeight="1" thickBot="1">
      <c r="A11" s="63" t="s">
        <v>29</v>
      </c>
      <c r="B11" s="64"/>
      <c r="C11" s="26">
        <f>SUM(C5:C10)</f>
        <v>834.70999999999981</v>
      </c>
      <c r="D11" s="65">
        <f>L11/C11</f>
        <v>-13.439949203915134</v>
      </c>
      <c r="E11" s="65"/>
      <c r="F11" s="65"/>
      <c r="G11" s="65"/>
      <c r="H11" s="65"/>
      <c r="I11" s="65"/>
      <c r="J11" s="65"/>
      <c r="K11" s="65"/>
      <c r="L11" s="27">
        <f>SUM(L5:L10)</f>
        <v>-11218.46</v>
      </c>
      <c r="M11" s="2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</row>
    <row r="12" spans="1:16348" s="2" customFormat="1" ht="44.25" customHeight="1">
      <c r="A12" s="1" t="s">
        <v>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</row>
    <row r="13" spans="1:16348" s="2" customFormat="1" ht="44.25" customHeight="1">
      <c r="A13" s="1"/>
      <c r="B13" s="1"/>
      <c r="C13" s="1"/>
      <c r="D13" s="1"/>
      <c r="E13" s="1"/>
      <c r="F13" s="1"/>
      <c r="G13" s="1"/>
      <c r="H13" s="1"/>
      <c r="I13" s="1"/>
      <c r="J13" s="66" t="s">
        <v>14</v>
      </c>
      <c r="K13" s="66"/>
      <c r="L13" s="66"/>
      <c r="M13" s="6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</row>
    <row r="14" spans="1:16348" s="2" customFormat="1" ht="44.25" customHeight="1">
      <c r="A14" s="1"/>
      <c r="B14" s="1"/>
      <c r="C14" s="1"/>
      <c r="D14" s="1"/>
      <c r="E14" s="1"/>
      <c r="F14" s="1"/>
      <c r="G14" s="1"/>
      <c r="H14" s="1"/>
      <c r="I14" s="1"/>
      <c r="J14" s="66" t="s">
        <v>17</v>
      </c>
      <c r="K14" s="66"/>
      <c r="L14" s="66"/>
      <c r="M14" s="6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</row>
  </sheetData>
  <mergeCells count="5">
    <mergeCell ref="A1:M3"/>
    <mergeCell ref="A11:B11"/>
    <mergeCell ref="D11:K11"/>
    <mergeCell ref="J13:M13"/>
    <mergeCell ref="J14:M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T26"/>
  <sheetViews>
    <sheetView topLeftCell="A16" workbookViewId="0">
      <selection activeCell="L5" sqref="L5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6348" ht="44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348" ht="51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39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33</v>
      </c>
      <c r="B5" s="15" t="s">
        <v>34</v>
      </c>
      <c r="C5" s="11">
        <v>219.6</v>
      </c>
      <c r="D5" s="16">
        <v>42464</v>
      </c>
      <c r="E5" s="12">
        <v>42471</v>
      </c>
      <c r="F5" s="17" t="s">
        <v>35</v>
      </c>
      <c r="G5" s="44" t="s">
        <v>8</v>
      </c>
      <c r="H5" s="17">
        <v>26</v>
      </c>
      <c r="I5" s="7">
        <f t="shared" ref="I5:I22" si="0">E5+30</f>
        <v>42501</v>
      </c>
      <c r="J5" s="7">
        <v>42493</v>
      </c>
      <c r="K5" s="9">
        <f>J5-I5</f>
        <v>-8</v>
      </c>
      <c r="L5" s="40">
        <f>K5*C5</f>
        <v>-1756.8</v>
      </c>
      <c r="M5" s="41"/>
      <c r="AG5" s="1"/>
      <c r="AH5" s="1"/>
      <c r="AI5" s="1"/>
      <c r="AJ5" s="1"/>
    </row>
    <row r="6" spans="1:16348" s="22" customFormat="1" ht="44.25" customHeight="1">
      <c r="A6" s="42" t="s">
        <v>36</v>
      </c>
      <c r="B6" s="23" t="s">
        <v>37</v>
      </c>
      <c r="C6" s="18">
        <v>2375.9499999999998</v>
      </c>
      <c r="D6" s="16">
        <v>42464</v>
      </c>
      <c r="E6" s="24">
        <v>42466</v>
      </c>
      <c r="F6" s="17" t="s">
        <v>38</v>
      </c>
      <c r="G6" s="44" t="s">
        <v>8</v>
      </c>
      <c r="H6" s="17">
        <v>23</v>
      </c>
      <c r="I6" s="7">
        <f t="shared" si="0"/>
        <v>42496</v>
      </c>
      <c r="J6" s="7">
        <v>42493</v>
      </c>
      <c r="K6" s="9">
        <f t="shared" ref="K6:K22" si="1">J6-I6</f>
        <v>-3</v>
      </c>
      <c r="L6" s="40">
        <f t="shared" ref="L6:L22" si="2">K6*C6</f>
        <v>-7127.8499999999995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8716080958</v>
      </c>
      <c r="B7" s="23" t="s">
        <v>40</v>
      </c>
      <c r="C7" s="18">
        <v>170.67</v>
      </c>
      <c r="D7" s="16">
        <v>42466</v>
      </c>
      <c r="E7" s="24">
        <v>42467</v>
      </c>
      <c r="F7" s="17" t="s">
        <v>41</v>
      </c>
      <c r="G7" s="44" t="s">
        <v>8</v>
      </c>
      <c r="H7" s="17">
        <v>25</v>
      </c>
      <c r="I7" s="7">
        <f t="shared" si="0"/>
        <v>42497</v>
      </c>
      <c r="J7" s="7">
        <v>42493</v>
      </c>
      <c r="K7" s="9">
        <f t="shared" si="1"/>
        <v>-4</v>
      </c>
      <c r="L7" s="40">
        <f t="shared" si="2"/>
        <v>-682.68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42</v>
      </c>
      <c r="B8" s="15" t="s">
        <v>43</v>
      </c>
      <c r="C8" s="11">
        <v>111.58</v>
      </c>
      <c r="D8" s="16">
        <v>42466</v>
      </c>
      <c r="E8" s="12">
        <v>42480</v>
      </c>
      <c r="F8" s="17" t="s">
        <v>44</v>
      </c>
      <c r="G8" s="44" t="s">
        <v>8</v>
      </c>
      <c r="H8" s="17">
        <v>28</v>
      </c>
      <c r="I8" s="7">
        <f t="shared" si="0"/>
        <v>42510</v>
      </c>
      <c r="J8" s="7">
        <v>42493</v>
      </c>
      <c r="K8" s="9">
        <f t="shared" si="1"/>
        <v>-17</v>
      </c>
      <c r="L8" s="40">
        <f t="shared" si="2"/>
        <v>-1896.86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45</v>
      </c>
      <c r="B9" s="15" t="s">
        <v>46</v>
      </c>
      <c r="C9" s="11">
        <v>542.29999999999995</v>
      </c>
      <c r="D9" s="16">
        <v>42486</v>
      </c>
      <c r="E9" s="12">
        <v>42487</v>
      </c>
      <c r="F9" s="17" t="s">
        <v>47</v>
      </c>
      <c r="G9" s="44" t="s">
        <v>8</v>
      </c>
      <c r="H9" s="17">
        <v>31</v>
      </c>
      <c r="I9" s="7">
        <f t="shared" si="0"/>
        <v>42517</v>
      </c>
      <c r="J9" s="7">
        <v>42521</v>
      </c>
      <c r="K9" s="9">
        <f t="shared" si="1"/>
        <v>4</v>
      </c>
      <c r="L9" s="40">
        <f t="shared" si="2"/>
        <v>2169.1999999999998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>
        <v>8716114393</v>
      </c>
      <c r="B10" s="23" t="s">
        <v>40</v>
      </c>
      <c r="C10" s="18">
        <v>14.84</v>
      </c>
      <c r="D10" s="16">
        <v>42492</v>
      </c>
      <c r="E10" s="24">
        <v>42493</v>
      </c>
      <c r="F10" s="17" t="s">
        <v>48</v>
      </c>
      <c r="G10" s="44" t="s">
        <v>8</v>
      </c>
      <c r="H10" s="17">
        <v>33</v>
      </c>
      <c r="I10" s="7">
        <f t="shared" si="0"/>
        <v>42523</v>
      </c>
      <c r="J10" s="7">
        <v>42521</v>
      </c>
      <c r="K10" s="9">
        <f t="shared" si="1"/>
        <v>-2</v>
      </c>
      <c r="L10" s="40">
        <f t="shared" si="2"/>
        <v>-29.68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14" t="s">
        <v>49</v>
      </c>
      <c r="B11" s="15" t="s">
        <v>50</v>
      </c>
      <c r="C11" s="18">
        <v>140</v>
      </c>
      <c r="D11" s="16">
        <v>42493</v>
      </c>
      <c r="E11" s="24">
        <v>42494</v>
      </c>
      <c r="F11" s="17" t="s">
        <v>51</v>
      </c>
      <c r="G11" s="44" t="s">
        <v>8</v>
      </c>
      <c r="H11" s="17">
        <v>34</v>
      </c>
      <c r="I11" s="7">
        <f t="shared" si="0"/>
        <v>42524</v>
      </c>
      <c r="J11" s="7">
        <v>42521</v>
      </c>
      <c r="K11" s="9">
        <f t="shared" si="1"/>
        <v>-3</v>
      </c>
      <c r="L11" s="40">
        <f t="shared" si="2"/>
        <v>-420</v>
      </c>
      <c r="M11" s="13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>
        <v>1357</v>
      </c>
      <c r="B12" s="31" t="s">
        <v>52</v>
      </c>
      <c r="C12" s="32">
        <v>160</v>
      </c>
      <c r="D12" s="33">
        <v>42496</v>
      </c>
      <c r="E12" s="34">
        <v>42499</v>
      </c>
      <c r="F12" s="35" t="s">
        <v>53</v>
      </c>
      <c r="G12" s="44" t="s">
        <v>8</v>
      </c>
      <c r="H12" s="35">
        <v>35</v>
      </c>
      <c r="I12" s="7">
        <f t="shared" si="0"/>
        <v>42529</v>
      </c>
      <c r="J12" s="36">
        <v>42521</v>
      </c>
      <c r="K12" s="9">
        <f t="shared" si="1"/>
        <v>-8</v>
      </c>
      <c r="L12" s="40">
        <f t="shared" si="2"/>
        <v>-1280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 t="s">
        <v>54</v>
      </c>
      <c r="B13" s="31" t="s">
        <v>55</v>
      </c>
      <c r="C13" s="32">
        <v>781</v>
      </c>
      <c r="D13" s="33">
        <v>42508</v>
      </c>
      <c r="E13" s="34">
        <v>42527</v>
      </c>
      <c r="F13" s="35" t="s">
        <v>56</v>
      </c>
      <c r="G13" s="44" t="s">
        <v>8</v>
      </c>
      <c r="H13" s="35">
        <v>44</v>
      </c>
      <c r="I13" s="7">
        <f t="shared" si="0"/>
        <v>42557</v>
      </c>
      <c r="J13" s="36">
        <v>42544</v>
      </c>
      <c r="K13" s="9">
        <f t="shared" si="1"/>
        <v>-13</v>
      </c>
      <c r="L13" s="40">
        <f t="shared" si="2"/>
        <v>-10153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119</v>
      </c>
      <c r="B14" s="31" t="s">
        <v>57</v>
      </c>
      <c r="C14" s="32">
        <v>400</v>
      </c>
      <c r="D14" s="33">
        <v>42509</v>
      </c>
      <c r="E14" s="34">
        <v>42514</v>
      </c>
      <c r="F14" s="35" t="s">
        <v>58</v>
      </c>
      <c r="G14" s="44" t="s">
        <v>8</v>
      </c>
      <c r="H14" s="35">
        <v>36</v>
      </c>
      <c r="I14" s="7">
        <f t="shared" si="0"/>
        <v>42544</v>
      </c>
      <c r="J14" s="36">
        <v>42521</v>
      </c>
      <c r="K14" s="9">
        <f t="shared" si="1"/>
        <v>-23</v>
      </c>
      <c r="L14" s="40">
        <f t="shared" si="2"/>
        <v>-9200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>
        <v>124</v>
      </c>
      <c r="B15" s="31" t="s">
        <v>57</v>
      </c>
      <c r="C15" s="32">
        <v>330</v>
      </c>
      <c r="D15" s="33" t="s">
        <v>59</v>
      </c>
      <c r="E15" s="34">
        <v>42515</v>
      </c>
      <c r="F15" s="35" t="s">
        <v>60</v>
      </c>
      <c r="G15" s="44" t="s">
        <v>8</v>
      </c>
      <c r="H15" s="35">
        <v>38</v>
      </c>
      <c r="I15" s="7">
        <f t="shared" si="0"/>
        <v>42545</v>
      </c>
      <c r="J15" s="36">
        <v>42521</v>
      </c>
      <c r="K15" s="9">
        <f t="shared" si="1"/>
        <v>-24</v>
      </c>
      <c r="L15" s="40">
        <f t="shared" si="2"/>
        <v>-7920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61</v>
      </c>
      <c r="B16" s="31" t="s">
        <v>55</v>
      </c>
      <c r="C16" s="32">
        <v>440</v>
      </c>
      <c r="D16" s="33" t="s">
        <v>62</v>
      </c>
      <c r="E16" s="34">
        <v>42528</v>
      </c>
      <c r="F16" s="35" t="s">
        <v>63</v>
      </c>
      <c r="G16" s="44" t="s">
        <v>8</v>
      </c>
      <c r="H16" s="35">
        <v>40</v>
      </c>
      <c r="I16" s="7">
        <f t="shared" si="0"/>
        <v>42558</v>
      </c>
      <c r="J16" s="36">
        <v>42544</v>
      </c>
      <c r="K16" s="9">
        <f t="shared" si="1"/>
        <v>-14</v>
      </c>
      <c r="L16" s="40">
        <f t="shared" si="2"/>
        <v>-6160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16348" s="22" customFormat="1" ht="44.25" customHeight="1">
      <c r="A17" s="38" t="s">
        <v>64</v>
      </c>
      <c r="B17" s="31" t="s">
        <v>65</v>
      </c>
      <c r="C17" s="32">
        <v>920</v>
      </c>
      <c r="D17" s="33">
        <v>42521</v>
      </c>
      <c r="E17" s="34">
        <v>42548</v>
      </c>
      <c r="F17" s="35" t="s">
        <v>66</v>
      </c>
      <c r="G17" s="44" t="s">
        <v>8</v>
      </c>
      <c r="H17" s="35">
        <v>53</v>
      </c>
      <c r="I17" s="7">
        <f t="shared" si="0"/>
        <v>42578</v>
      </c>
      <c r="J17" s="36">
        <v>42571</v>
      </c>
      <c r="K17" s="9">
        <f t="shared" si="1"/>
        <v>-7</v>
      </c>
      <c r="L17" s="40">
        <f t="shared" si="2"/>
        <v>-6440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16348" s="22" customFormat="1" ht="44.25" customHeight="1">
      <c r="A18" s="38" t="s">
        <v>67</v>
      </c>
      <c r="B18" s="23" t="s">
        <v>40</v>
      </c>
      <c r="C18" s="32">
        <v>7.02</v>
      </c>
      <c r="D18" s="33">
        <v>42521</v>
      </c>
      <c r="E18" s="34">
        <v>42522</v>
      </c>
      <c r="F18" s="35" t="s">
        <v>68</v>
      </c>
      <c r="G18" s="44" t="s">
        <v>8</v>
      </c>
      <c r="H18" s="35">
        <v>42</v>
      </c>
      <c r="I18" s="7">
        <f t="shared" si="0"/>
        <v>42552</v>
      </c>
      <c r="J18" s="36">
        <v>42544</v>
      </c>
      <c r="K18" s="9">
        <f t="shared" si="1"/>
        <v>-8</v>
      </c>
      <c r="L18" s="40">
        <f t="shared" si="2"/>
        <v>-56.16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16348" s="22" customFormat="1" ht="44.25" customHeight="1">
      <c r="A19" s="38" t="s">
        <v>69</v>
      </c>
      <c r="B19" s="23" t="s">
        <v>40</v>
      </c>
      <c r="C19" s="32">
        <v>11.45</v>
      </c>
      <c r="D19" s="33">
        <v>42524</v>
      </c>
      <c r="E19" s="34">
        <v>42527</v>
      </c>
      <c r="F19" s="35" t="s">
        <v>70</v>
      </c>
      <c r="G19" s="44" t="s">
        <v>8</v>
      </c>
      <c r="H19" s="35">
        <v>43</v>
      </c>
      <c r="I19" s="7">
        <f t="shared" si="0"/>
        <v>42557</v>
      </c>
      <c r="J19" s="36">
        <v>42544</v>
      </c>
      <c r="K19" s="9">
        <f t="shared" si="1"/>
        <v>-13</v>
      </c>
      <c r="L19" s="40">
        <f t="shared" si="2"/>
        <v>-148.85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16348" s="22" customFormat="1" ht="44.25" customHeight="1">
      <c r="A20" s="38" t="s">
        <v>71</v>
      </c>
      <c r="B20" s="31" t="s">
        <v>72</v>
      </c>
      <c r="C20" s="32">
        <v>460</v>
      </c>
      <c r="D20" s="33">
        <v>42528</v>
      </c>
      <c r="E20" s="34">
        <v>42529</v>
      </c>
      <c r="F20" s="35" t="s">
        <v>73</v>
      </c>
      <c r="G20" s="44" t="s">
        <v>8</v>
      </c>
      <c r="H20" s="35">
        <v>48</v>
      </c>
      <c r="I20" s="7">
        <f t="shared" si="0"/>
        <v>42559</v>
      </c>
      <c r="J20" s="36">
        <v>42544</v>
      </c>
      <c r="K20" s="9">
        <f t="shared" si="1"/>
        <v>-15</v>
      </c>
      <c r="L20" s="40">
        <f t="shared" si="2"/>
        <v>-6900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16348" s="22" customFormat="1" ht="44.25" customHeight="1">
      <c r="A21" s="38" t="s">
        <v>74</v>
      </c>
      <c r="B21" s="15" t="s">
        <v>43</v>
      </c>
      <c r="C21" s="32">
        <v>115.66</v>
      </c>
      <c r="D21" s="33">
        <v>42528</v>
      </c>
      <c r="E21" s="34">
        <v>42541</v>
      </c>
      <c r="F21" s="35" t="s">
        <v>75</v>
      </c>
      <c r="G21" s="44" t="s">
        <v>8</v>
      </c>
      <c r="H21" s="35">
        <v>50</v>
      </c>
      <c r="I21" s="7">
        <f t="shared" si="0"/>
        <v>42571</v>
      </c>
      <c r="J21" s="36">
        <v>42544</v>
      </c>
      <c r="K21" s="9">
        <f t="shared" si="1"/>
        <v>-27</v>
      </c>
      <c r="L21" s="40">
        <f t="shared" si="2"/>
        <v>-3122.8199999999997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16348" s="22" customFormat="1" ht="44.25" customHeight="1">
      <c r="A22" s="38" t="s">
        <v>76</v>
      </c>
      <c r="B22" s="31" t="s">
        <v>72</v>
      </c>
      <c r="C22" s="32">
        <v>1337</v>
      </c>
      <c r="D22" s="33">
        <v>42528</v>
      </c>
      <c r="E22" s="34">
        <v>42529</v>
      </c>
      <c r="F22" s="35" t="s">
        <v>77</v>
      </c>
      <c r="G22" s="44" t="s">
        <v>8</v>
      </c>
      <c r="H22" s="35">
        <v>46</v>
      </c>
      <c r="I22" s="7">
        <f t="shared" si="0"/>
        <v>42559</v>
      </c>
      <c r="J22" s="36">
        <v>42544</v>
      </c>
      <c r="K22" s="9">
        <f t="shared" si="1"/>
        <v>-15</v>
      </c>
      <c r="L22" s="40">
        <f t="shared" si="2"/>
        <v>-20055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16348" s="2" customFormat="1" ht="53.25" customHeight="1" thickBot="1">
      <c r="A23" s="63" t="s">
        <v>31</v>
      </c>
      <c r="B23" s="64"/>
      <c r="C23" s="39">
        <f>SUM(C5:C22)</f>
        <v>8537.07</v>
      </c>
      <c r="D23" s="65">
        <f>L23/C23</f>
        <v>-9.5091758647873341</v>
      </c>
      <c r="E23" s="65"/>
      <c r="F23" s="65"/>
      <c r="G23" s="65"/>
      <c r="H23" s="65"/>
      <c r="I23" s="65"/>
      <c r="J23" s="65"/>
      <c r="K23" s="65"/>
      <c r="L23" s="27">
        <f>SUM(L5:L22)</f>
        <v>-81180.5</v>
      </c>
      <c r="M23" s="2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</row>
    <row r="24" spans="1:16348" s="2" customFormat="1" ht="44.25" customHeight="1">
      <c r="A24" s="1" t="s">
        <v>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</row>
    <row r="25" spans="1:16348" s="2" customFormat="1" ht="44.25" customHeight="1">
      <c r="A25" s="1"/>
      <c r="B25" s="1"/>
      <c r="C25" s="1"/>
      <c r="D25" s="1"/>
      <c r="E25" s="1"/>
      <c r="F25" s="1"/>
      <c r="G25" s="1"/>
      <c r="H25" s="1"/>
      <c r="I25" s="1"/>
      <c r="J25" s="66" t="s">
        <v>14</v>
      </c>
      <c r="K25" s="66"/>
      <c r="L25" s="66"/>
      <c r="M25" s="6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</row>
    <row r="26" spans="1:16348" s="2" customFormat="1" ht="44.25" customHeight="1">
      <c r="A26" s="1"/>
      <c r="B26" s="1"/>
      <c r="C26" s="1"/>
      <c r="D26" s="1"/>
      <c r="E26" s="1"/>
      <c r="F26" s="1"/>
      <c r="G26" s="1"/>
      <c r="H26" s="1"/>
      <c r="I26" s="1"/>
      <c r="J26" s="66" t="s">
        <v>17</v>
      </c>
      <c r="K26" s="66"/>
      <c r="L26" s="66"/>
      <c r="M26" s="6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</row>
  </sheetData>
  <mergeCells count="5">
    <mergeCell ref="A1:M3"/>
    <mergeCell ref="A23:B23"/>
    <mergeCell ref="D23:K23"/>
    <mergeCell ref="J25:M25"/>
    <mergeCell ref="J26:M2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INDICE TEMPESTIVITA</vt:lpstr>
      <vt:lpstr>Indice pagamenti I trimest2016 </vt:lpstr>
      <vt:lpstr>Indice pagamenti II trimest </vt:lpstr>
      <vt:lpstr>'Indice pagamenti I trimest2016 '!Area_stampa</vt:lpstr>
      <vt:lpstr>'Indice pagamenti II trimest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 Bisceglie</cp:lastModifiedBy>
  <cp:lastPrinted>2016-11-24T08:37:49Z</cp:lastPrinted>
  <dcterms:created xsi:type="dcterms:W3CDTF">2014-10-30T12:11:21Z</dcterms:created>
  <dcterms:modified xsi:type="dcterms:W3CDTF">2016-11-27T13:48:20Z</dcterms:modified>
</cp:coreProperties>
</file>